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0" yWindow="120" windowWidth="15480" windowHeight="7035" activeTab="3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62913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J20" i="2"/>
  <c r="I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J17" i="2"/>
  <c r="I17" i="2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I6" i="2"/>
  <c r="J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O125" i="3" s="1"/>
  <c r="P20" i="1" s="1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290" i="2" l="1"/>
  <c r="M334" i="2"/>
  <c r="M118" i="3"/>
  <c r="M116" i="3"/>
  <c r="M235" i="2"/>
  <c r="M257" i="2"/>
  <c r="M57" i="4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O23" i="1" l="1"/>
  <c r="O24" i="1" s="1"/>
  <c r="J23" i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<sst xmlns="http://schemas.openxmlformats.org/spreadsheetml/2006/main" count="1786" uniqueCount="504">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</sst>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 refreshError="1"/>
      <sheetData sheetId="1" refreshError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opLeftCell="A6" zoomScale="75" zoomScaleNormal="75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FS163_AD_2017_M12</v>
      </c>
    </row>
    <row r="8" spans="1:30" ht="12.95" customHeight="1" x14ac:dyDescent="0.2">
      <c r="D8" s="5" t="s">
        <v>20</v>
      </c>
      <c r="E8" s="5" t="s">
        <v>306</v>
      </c>
      <c r="F8" s="11">
        <v>2847761</v>
      </c>
      <c r="G8" s="11">
        <v>2885385</v>
      </c>
      <c r="H8" s="11">
        <v>3100883</v>
      </c>
      <c r="I8" s="11">
        <v>2814874</v>
      </c>
      <c r="J8" s="11">
        <v>2267813</v>
      </c>
      <c r="K8" s="11">
        <v>1172303</v>
      </c>
      <c r="L8" s="11">
        <v>25188311</v>
      </c>
      <c r="M8" s="11">
        <v>25188311</v>
      </c>
      <c r="N8" s="10">
        <f>SUM(F8:M8)</f>
        <v>65465641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44844</v>
      </c>
      <c r="N9" s="10">
        <f t="shared" ref="N9:N21" si="0">SUM(F9:M9)</f>
        <v>44844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680354</v>
      </c>
      <c r="G10" s="11">
        <v>608165</v>
      </c>
      <c r="H10" s="11">
        <v>588579</v>
      </c>
      <c r="I10" s="11">
        <v>554829</v>
      </c>
      <c r="J10" s="11">
        <v>484365</v>
      </c>
      <c r="K10" s="11">
        <v>487607</v>
      </c>
      <c r="L10" s="11">
        <v>8683009</v>
      </c>
      <c r="M10" s="11">
        <v>8683009</v>
      </c>
      <c r="N10" s="10">
        <f t="shared" si="0"/>
        <v>20769917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774231</v>
      </c>
      <c r="G11" s="11">
        <v>751795</v>
      </c>
      <c r="H11" s="11">
        <v>740021</v>
      </c>
      <c r="I11" s="11">
        <v>725191</v>
      </c>
      <c r="J11" s="11">
        <v>682827</v>
      </c>
      <c r="K11" s="11">
        <v>643588</v>
      </c>
      <c r="L11" s="11">
        <v>12179455</v>
      </c>
      <c r="M11" s="11">
        <v>12179456</v>
      </c>
      <c r="N11" s="10">
        <f t="shared" si="0"/>
        <v>28676564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447238</v>
      </c>
      <c r="G12" s="11">
        <v>473378</v>
      </c>
      <c r="H12" s="11">
        <v>466170</v>
      </c>
      <c r="I12" s="11">
        <v>457246</v>
      </c>
      <c r="J12" s="11">
        <v>440602</v>
      </c>
      <c r="K12" s="11">
        <v>417295</v>
      </c>
      <c r="L12" s="11">
        <v>2233255</v>
      </c>
      <c r="M12" s="11">
        <v>2233257</v>
      </c>
      <c r="N12" s="10">
        <f t="shared" si="0"/>
        <v>7168441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58447</v>
      </c>
      <c r="G13" s="11">
        <v>56105</v>
      </c>
      <c r="H13" s="11">
        <v>55049</v>
      </c>
      <c r="I13" s="11">
        <v>53547</v>
      </c>
      <c r="J13" s="11">
        <v>48517</v>
      </c>
      <c r="K13" s="11">
        <v>47853</v>
      </c>
      <c r="L13" s="11">
        <v>870978</v>
      </c>
      <c r="M13" s="11">
        <v>870978</v>
      </c>
      <c r="N13" s="10">
        <f t="shared" si="0"/>
        <v>2061474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236230</v>
      </c>
      <c r="N14" s="10">
        <f>SUM(F14:M14)</f>
        <v>236230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523501</v>
      </c>
      <c r="G16" s="11">
        <v>1590895</v>
      </c>
      <c r="H16" s="11">
        <v>1465566</v>
      </c>
      <c r="I16" s="11">
        <v>1385711</v>
      </c>
      <c r="J16" s="11">
        <v>1235867</v>
      </c>
      <c r="K16" s="11">
        <v>22399117</v>
      </c>
      <c r="L16" s="11">
        <v>5095999</v>
      </c>
      <c r="M16" s="11">
        <v>5094699</v>
      </c>
      <c r="N16" s="10">
        <f>SUM(F16:M16)</f>
        <v>38791355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K17" si="1">SUM(F8:F16)</f>
        <v>5331532</v>
      </c>
      <c r="G17" s="10">
        <f t="shared" si="1"/>
        <v>6365723</v>
      </c>
      <c r="H17" s="10">
        <f t="shared" si="1"/>
        <v>6416268</v>
      </c>
      <c r="I17" s="10">
        <f t="shared" si="1"/>
        <v>5991398</v>
      </c>
      <c r="J17" s="10">
        <f t="shared" si="1"/>
        <v>5159991</v>
      </c>
      <c r="K17" s="10">
        <f t="shared" si="1"/>
        <v>25167763</v>
      </c>
      <c r="L17" s="10">
        <f t="shared" ref="L17:M17" si="2">SUM(L8:L16)</f>
        <v>54251007</v>
      </c>
      <c r="M17" s="10">
        <f t="shared" si="2"/>
        <v>54530784</v>
      </c>
      <c r="N17" s="10">
        <f t="shared" si="0"/>
        <v>163214466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313000</v>
      </c>
      <c r="G19" s="47">
        <f>+ADG!F345</f>
        <v>230000</v>
      </c>
      <c r="H19" s="47">
        <f>+ADG!G345</f>
        <v>208000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989000</v>
      </c>
      <c r="M19" s="47">
        <f>+ADG!L345</f>
        <v>0</v>
      </c>
      <c r="N19" s="10">
        <f t="shared" si="0"/>
        <v>1740000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758888</v>
      </c>
      <c r="G20" s="47">
        <f>+ADC!F125</f>
        <v>837147</v>
      </c>
      <c r="H20" s="47">
        <f>+ADC!G125</f>
        <v>781465</v>
      </c>
      <c r="I20" s="47">
        <f>+ADC!H125</f>
        <v>816135</v>
      </c>
      <c r="J20" s="47">
        <f>+ADC!I125</f>
        <v>555099</v>
      </c>
      <c r="K20" s="47">
        <f>+ADC!J125</f>
        <v>1692123</v>
      </c>
      <c r="L20" s="47">
        <f>+ADC!K125</f>
        <v>4609999</v>
      </c>
      <c r="M20" s="47">
        <f>+ADC!L125</f>
        <v>4609999</v>
      </c>
      <c r="N20" s="10">
        <f t="shared" si="0"/>
        <v>14660855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0</v>
      </c>
      <c r="G21" s="47">
        <f>+ADH!F59</f>
        <v>0</v>
      </c>
      <c r="H21" s="47">
        <f>+ADH!G59</f>
        <v>0</v>
      </c>
      <c r="I21" s="47">
        <f>+ADH!H59</f>
        <v>0</v>
      </c>
      <c r="J21" s="47">
        <f>+ADH!I59</f>
        <v>0</v>
      </c>
      <c r="K21" s="47">
        <f>+ADH!J59</f>
        <v>0</v>
      </c>
      <c r="L21" s="47">
        <f>+ADH!K59</f>
        <v>0</v>
      </c>
      <c r="M21" s="47">
        <f>+ADH!L59</f>
        <v>0</v>
      </c>
      <c r="N21" s="10">
        <f t="shared" si="0"/>
        <v>0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63476</v>
      </c>
      <c r="G22" s="11">
        <v>115086</v>
      </c>
      <c r="H22" s="11">
        <v>81925</v>
      </c>
      <c r="I22" s="11">
        <v>116026</v>
      </c>
      <c r="J22" s="11">
        <v>84428</v>
      </c>
      <c r="K22" s="11">
        <v>596975</v>
      </c>
      <c r="L22" s="11">
        <v>1088150</v>
      </c>
      <c r="M22" s="11">
        <v>1088150</v>
      </c>
      <c r="N22" s="10">
        <f>SUM(F22:M22)</f>
        <v>3234216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1135364</v>
      </c>
      <c r="G23" s="10">
        <f t="shared" ref="G23:M23" si="3">SUM(G19:G22)</f>
        <v>1182233</v>
      </c>
      <c r="H23" s="10">
        <f t="shared" si="3"/>
        <v>1071390</v>
      </c>
      <c r="I23" s="10">
        <f t="shared" si="3"/>
        <v>932161</v>
      </c>
      <c r="J23" s="10">
        <f t="shared" si="3"/>
        <v>639527</v>
      </c>
      <c r="K23" s="10">
        <f t="shared" si="3"/>
        <v>2289098</v>
      </c>
      <c r="L23" s="10">
        <f t="shared" si="3"/>
        <v>6687149</v>
      </c>
      <c r="M23" s="10">
        <f t="shared" si="3"/>
        <v>5698149</v>
      </c>
      <c r="N23" s="10">
        <f>SUM(F23:M23)</f>
        <v>19635071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>Incorrect</v>
      </c>
      <c r="G24" s="12" t="str">
        <f t="shared" ref="G24:P24" si="4">IF(G23=G17," ","Incorrect")</f>
        <v>Incorrect</v>
      </c>
      <c r="H24" s="12" t="str">
        <f t="shared" si="4"/>
        <v>Incorrect</v>
      </c>
      <c r="I24" s="12" t="str">
        <f t="shared" si="4"/>
        <v>Incorrect</v>
      </c>
      <c r="J24" s="12" t="str">
        <f t="shared" si="4"/>
        <v>Incorrect</v>
      </c>
      <c r="K24" s="12" t="str">
        <f t="shared" si="4"/>
        <v>Incorrect</v>
      </c>
      <c r="L24" s="12" t="str">
        <f t="shared" si="4"/>
        <v>Incorrect</v>
      </c>
      <c r="M24" s="12" t="str">
        <f t="shared" si="4"/>
        <v>Incorrect</v>
      </c>
      <c r="N24" s="12" t="str">
        <f t="shared" si="4"/>
        <v>Incorrect</v>
      </c>
      <c r="O24" s="12" t="str">
        <f t="shared" si="4"/>
        <v xml:space="preserve"> </v>
      </c>
      <c r="P24" s="12" t="str">
        <f t="shared" si="4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325" zoomScale="80" zoomScaleNormal="80" workbookViewId="0">
      <selection activeCell="K39" sqref="K39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92000</v>
      </c>
      <c r="F6" s="11">
        <v>53000</v>
      </c>
      <c r="G6" s="11">
        <v>60000</v>
      </c>
      <c r="H6" s="11">
        <v>0</v>
      </c>
      <c r="I6" s="11">
        <f>[1]ADG!I6</f>
        <v>0</v>
      </c>
      <c r="J6" s="11">
        <f>[1]ADG!J6</f>
        <v>0</v>
      </c>
      <c r="K6" s="11">
        <v>98000</v>
      </c>
      <c r="L6" s="11">
        <v>0</v>
      </c>
      <c r="M6" s="10">
        <f>SUM(E6:L6)</f>
        <v>303000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39000</v>
      </c>
      <c r="F9" s="11">
        <v>34000</v>
      </c>
      <c r="G9" s="11">
        <v>38000</v>
      </c>
      <c r="H9" s="11"/>
      <c r="I9" s="11">
        <f>[1]ADG!I9</f>
        <v>0</v>
      </c>
      <c r="J9" s="11">
        <f>[1]ADG!J9</f>
        <v>0</v>
      </c>
      <c r="K9" s="11">
        <v>47000</v>
      </c>
      <c r="L9" s="11">
        <v>0</v>
      </c>
      <c r="M9" s="10">
        <f t="shared" si="0"/>
        <v>158000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17000</v>
      </c>
      <c r="F10" s="11">
        <v>16000</v>
      </c>
      <c r="G10" s="11">
        <v>15000</v>
      </c>
      <c r="H10" s="11"/>
      <c r="I10" s="11">
        <f>[1]ADG!I10</f>
        <v>0</v>
      </c>
      <c r="J10" s="11">
        <f>[1]ADG!J10</f>
        <v>0</v>
      </c>
      <c r="K10" s="11">
        <v>60000</v>
      </c>
      <c r="L10" s="11">
        <v>0</v>
      </c>
      <c r="M10" s="10">
        <f t="shared" si="0"/>
        <v>108000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148000</v>
      </c>
      <c r="F15" s="10">
        <f t="shared" si="1"/>
        <v>103000</v>
      </c>
      <c r="G15" s="10">
        <f t="shared" si="1"/>
        <v>113000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205000</v>
      </c>
      <c r="L15" s="10">
        <f t="shared" si="1"/>
        <v>0</v>
      </c>
      <c r="M15" s="10">
        <f t="shared" si="0"/>
        <v>569000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54000</v>
      </c>
      <c r="F17" s="11">
        <v>57000</v>
      </c>
      <c r="G17" s="11">
        <v>42000</v>
      </c>
      <c r="H17" s="11">
        <v>0</v>
      </c>
      <c r="I17" s="11">
        <f>[1]ADG!I17</f>
        <v>0</v>
      </c>
      <c r="J17" s="11">
        <f>[1]ADG!J17</f>
        <v>0</v>
      </c>
      <c r="K17" s="11">
        <v>101000</v>
      </c>
      <c r="L17" s="11">
        <v>0</v>
      </c>
      <c r="M17" s="10">
        <f>SUM(E17:L17)</f>
        <v>254000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37000</v>
      </c>
      <c r="F20" s="11">
        <v>34000</v>
      </c>
      <c r="G20" s="11">
        <v>28000</v>
      </c>
      <c r="H20" s="11"/>
      <c r="I20" s="11">
        <f>[1]ADG!I20</f>
        <v>0</v>
      </c>
      <c r="J20" s="11">
        <f>[1]ADG!J20</f>
        <v>0</v>
      </c>
      <c r="K20" s="11">
        <v>345000</v>
      </c>
      <c r="L20" s="11">
        <v>0</v>
      </c>
      <c r="M20" s="10">
        <f t="shared" si="2"/>
        <v>444000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21000</v>
      </c>
      <c r="F21" s="11">
        <v>15000</v>
      </c>
      <c r="G21" s="11">
        <v>18000</v>
      </c>
      <c r="H21" s="11"/>
      <c r="I21" s="11">
        <f>[1]ADG!I21</f>
        <v>0</v>
      </c>
      <c r="J21" s="11">
        <f>[1]ADG!J21</f>
        <v>0</v>
      </c>
      <c r="K21" s="11">
        <v>51000</v>
      </c>
      <c r="L21" s="11">
        <v>0</v>
      </c>
      <c r="M21" s="10">
        <f t="shared" si="2"/>
        <v>105000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146000</v>
      </c>
      <c r="F26" s="10">
        <f t="shared" si="3"/>
        <v>106000</v>
      </c>
      <c r="G26" s="10">
        <f t="shared" si="3"/>
        <v>88000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497000</v>
      </c>
      <c r="L26" s="10">
        <f t="shared" si="3"/>
        <v>0</v>
      </c>
      <c r="M26" s="10">
        <f t="shared" si="2"/>
        <v>837000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19000</v>
      </c>
      <c r="F39" s="11">
        <v>21000</v>
      </c>
      <c r="G39" s="11">
        <v>7000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287000</v>
      </c>
      <c r="L39" s="11">
        <v>0</v>
      </c>
      <c r="M39" s="10">
        <f>SUM(E39:L39)</f>
        <v>334000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19000</v>
      </c>
      <c r="F48" s="10">
        <f t="shared" si="7"/>
        <v>21000</v>
      </c>
      <c r="G48" s="10">
        <f t="shared" si="7"/>
        <v>7000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287000</v>
      </c>
      <c r="L48" s="10">
        <f t="shared" si="7"/>
        <v>0</v>
      </c>
      <c r="M48" s="10">
        <f t="shared" si="6"/>
        <v>334000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165000</v>
      </c>
      <c r="F336" s="26">
        <f t="shared" ref="F336:L336" si="60">+F6+F17+F28+F39+F50+F61+F72+F83+F94+F105+F116+F127+F138+F149+F160+F171+F182+F193+F204+F215+F226+F237+F248+F259+F270+F281+F292+F303+F314+F325</f>
        <v>131000</v>
      </c>
      <c r="G336" s="26">
        <f t="shared" si="60"/>
        <v>109000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486000</v>
      </c>
      <c r="L336" s="26">
        <f t="shared" si="60"/>
        <v>0</v>
      </c>
      <c r="M336" s="37">
        <f>SUM(E336:L336)</f>
        <v>891000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76000</v>
      </c>
      <c r="F339" s="26">
        <f t="shared" si="62"/>
        <v>68000</v>
      </c>
      <c r="G339" s="26">
        <f t="shared" si="62"/>
        <v>66000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392000</v>
      </c>
      <c r="L339" s="26">
        <f t="shared" si="62"/>
        <v>0</v>
      </c>
      <c r="M339" s="37">
        <f t="shared" si="63"/>
        <v>602000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38000</v>
      </c>
      <c r="F340" s="26">
        <f t="shared" si="62"/>
        <v>31000</v>
      </c>
      <c r="G340" s="26">
        <f t="shared" si="62"/>
        <v>33000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111000</v>
      </c>
      <c r="L340" s="26">
        <f t="shared" si="62"/>
        <v>0</v>
      </c>
      <c r="M340" s="37">
        <f t="shared" si="63"/>
        <v>213000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313000</v>
      </c>
      <c r="F345" s="19">
        <f t="shared" ref="F345:L345" si="64">SUM(F336:F344)</f>
        <v>230000</v>
      </c>
      <c r="G345" s="19">
        <f t="shared" si="64"/>
        <v>208000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989000</v>
      </c>
      <c r="L345" s="19">
        <f t="shared" si="64"/>
        <v>0</v>
      </c>
      <c r="M345" s="19">
        <f t="shared" si="63"/>
        <v>1740000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6"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758888</v>
      </c>
      <c r="F14" s="11">
        <v>837147</v>
      </c>
      <c r="G14" s="11">
        <v>781465</v>
      </c>
      <c r="H14" s="11">
        <v>816135</v>
      </c>
      <c r="I14" s="11">
        <v>555099</v>
      </c>
      <c r="J14" s="11">
        <v>1692123</v>
      </c>
      <c r="K14" s="11">
        <v>4609999</v>
      </c>
      <c r="L14" s="11">
        <v>4609999</v>
      </c>
      <c r="M14" s="10">
        <f t="shared" si="0"/>
        <v>14660855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758888</v>
      </c>
      <c r="F15" s="10">
        <f t="shared" si="1"/>
        <v>837147</v>
      </c>
      <c r="G15" s="10">
        <f t="shared" si="1"/>
        <v>781465</v>
      </c>
      <c r="H15" s="10">
        <f t="shared" si="1"/>
        <v>816135</v>
      </c>
      <c r="I15" s="10">
        <f t="shared" si="1"/>
        <v>555099</v>
      </c>
      <c r="J15" s="10">
        <f t="shared" si="1"/>
        <v>1692123</v>
      </c>
      <c r="K15" s="10">
        <f t="shared" si="1"/>
        <v>4609999</v>
      </c>
      <c r="L15" s="10">
        <f t="shared" si="1"/>
        <v>4609999</v>
      </c>
      <c r="M15" s="10">
        <f t="shared" si="0"/>
        <v>14660855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758888</v>
      </c>
      <c r="F124" s="20">
        <f t="shared" si="22"/>
        <v>837147</v>
      </c>
      <c r="G124" s="20">
        <f t="shared" si="22"/>
        <v>781465</v>
      </c>
      <c r="H124" s="20">
        <f t="shared" si="22"/>
        <v>816135</v>
      </c>
      <c r="I124" s="20">
        <f t="shared" si="22"/>
        <v>555099</v>
      </c>
      <c r="J124" s="20">
        <f t="shared" si="22"/>
        <v>1692123</v>
      </c>
      <c r="K124" s="20">
        <f t="shared" si="22"/>
        <v>4609999</v>
      </c>
      <c r="L124" s="20">
        <f t="shared" si="22"/>
        <v>4609999</v>
      </c>
      <c r="M124" s="40">
        <f t="shared" si="23"/>
        <v>14660855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758888</v>
      </c>
      <c r="F125" s="40">
        <f t="shared" si="24"/>
        <v>837147</v>
      </c>
      <c r="G125" s="40">
        <f t="shared" si="24"/>
        <v>781465</v>
      </c>
      <c r="H125" s="40">
        <f t="shared" si="24"/>
        <v>816135</v>
      </c>
      <c r="I125" s="40">
        <f t="shared" si="24"/>
        <v>555099</v>
      </c>
      <c r="J125" s="40">
        <f t="shared" si="24"/>
        <v>1692123</v>
      </c>
      <c r="K125" s="40">
        <f t="shared" si="24"/>
        <v>4609999</v>
      </c>
      <c r="L125" s="40">
        <f t="shared" si="24"/>
        <v>4609999</v>
      </c>
      <c r="M125" s="40">
        <f t="shared" si="23"/>
        <v>14660855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tabSelected="1" zoomScale="75" workbookViewId="0">
      <selection activeCell="F36" sqref="F36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0"/>
        <v>0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0</v>
      </c>
      <c r="F58" s="20">
        <f t="shared" si="8"/>
        <v>0</v>
      </c>
      <c r="G58" s="20">
        <f t="shared" si="8"/>
        <v>0</v>
      </c>
      <c r="H58" s="20">
        <f t="shared" si="8"/>
        <v>0</v>
      </c>
      <c r="I58" s="20">
        <f t="shared" si="8"/>
        <v>0</v>
      </c>
      <c r="J58" s="20">
        <f t="shared" si="8"/>
        <v>0</v>
      </c>
      <c r="K58" s="20">
        <f t="shared" si="8"/>
        <v>0</v>
      </c>
      <c r="L58" s="20">
        <f t="shared" si="8"/>
        <v>0</v>
      </c>
      <c r="M58" s="40">
        <f t="shared" si="10"/>
        <v>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0</v>
      </c>
      <c r="F59" s="40">
        <f t="shared" si="11"/>
        <v>0</v>
      </c>
      <c r="G59" s="40">
        <f t="shared" si="11"/>
        <v>0</v>
      </c>
      <c r="H59" s="40">
        <f t="shared" si="11"/>
        <v>0</v>
      </c>
      <c r="I59" s="40">
        <f t="shared" si="11"/>
        <v>0</v>
      </c>
      <c r="J59" s="40">
        <f t="shared" si="11"/>
        <v>0</v>
      </c>
      <c r="K59" s="40">
        <f t="shared" si="11"/>
        <v>0</v>
      </c>
      <c r="L59" s="40">
        <f t="shared" si="11"/>
        <v>0</v>
      </c>
      <c r="M59" s="40">
        <f t="shared" si="10"/>
        <v>0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2017-08-24T14:30:30Z</dcterms:modified>
</cp:coreProperties>
</file>